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995" windowWidth="18675" windowHeight="6960" activeTab="0"/>
  </bookViews>
  <sheets>
    <sheet name="Biomechanica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<sst xmlns="http://schemas.openxmlformats.org/spreadsheetml/2006/main" count="163" uniqueCount="106">
  <si>
    <t>Mechanical &amp; Aerospace Engineering</t>
  </si>
  <si>
    <t>Biomechanical option in Mechanical Engineering</t>
  </si>
  <si>
    <t>Credits =</t>
  </si>
  <si>
    <t>Student Name</t>
  </si>
  <si>
    <t>GWID</t>
  </si>
  <si>
    <t>Advisor</t>
  </si>
  <si>
    <t>Admit Date</t>
  </si>
  <si>
    <t>FALL</t>
  </si>
  <si>
    <t>SPRING</t>
  </si>
  <si>
    <t>First Semester</t>
  </si>
  <si>
    <t xml:space="preserve">Credits = </t>
  </si>
  <si>
    <t>Second Semester</t>
  </si>
  <si>
    <t>Hr</t>
  </si>
  <si>
    <t>Course</t>
  </si>
  <si>
    <t>Description</t>
  </si>
  <si>
    <t>Grd</t>
  </si>
  <si>
    <t>Date</t>
  </si>
  <si>
    <t>CHEM 1111</t>
  </si>
  <si>
    <t>CSI 1121</t>
  </si>
  <si>
    <t>UW 1020</t>
  </si>
  <si>
    <t>MATH 2184</t>
  </si>
  <si>
    <t>BISC 1005</t>
  </si>
  <si>
    <t>MAE 1004</t>
  </si>
  <si>
    <t>MAE 1001</t>
  </si>
  <si>
    <t>MATH 1232</t>
  </si>
  <si>
    <t>MATH 1231</t>
  </si>
  <si>
    <t>PHYS 1021</t>
  </si>
  <si>
    <t>SEAS 1001</t>
  </si>
  <si>
    <t>Third Semester</t>
  </si>
  <si>
    <t>Fourth Semester</t>
  </si>
  <si>
    <t>APSC 2057</t>
  </si>
  <si>
    <t>APSC 2058</t>
  </si>
  <si>
    <t>APSC 2113</t>
  </si>
  <si>
    <t>H/SS 1</t>
  </si>
  <si>
    <t>MATH 2233</t>
  </si>
  <si>
    <t>MAE 2117</t>
  </si>
  <si>
    <t>PHYS 1022</t>
  </si>
  <si>
    <t>MAE 2131</t>
  </si>
  <si>
    <t>Fifth Semester</t>
  </si>
  <si>
    <t>Sixth Semester</t>
  </si>
  <si>
    <t>CE 2220</t>
  </si>
  <si>
    <t>ECE 2110</t>
  </si>
  <si>
    <t>MAE 3126</t>
  </si>
  <si>
    <t>MAE 3120</t>
  </si>
  <si>
    <t>MAE 3128</t>
  </si>
  <si>
    <t>APSC 3115</t>
  </si>
  <si>
    <t>MAE 3134</t>
  </si>
  <si>
    <t>MAE 3191</t>
  </si>
  <si>
    <t>H/SS 2</t>
  </si>
  <si>
    <t>MAE 3167W</t>
  </si>
  <si>
    <t>Seventh Semester</t>
  </si>
  <si>
    <t>Eighth Semester</t>
  </si>
  <si>
    <t>MAE 4182</t>
  </si>
  <si>
    <t>MAE 4152W</t>
  </si>
  <si>
    <t>MAE 6238</t>
  </si>
  <si>
    <t>MAE 3187</t>
  </si>
  <si>
    <t>MAE 3192</t>
  </si>
  <si>
    <t>H/SS 5</t>
  </si>
  <si>
    <t>H/SS 3</t>
  </si>
  <si>
    <t>H/SS 6</t>
  </si>
  <si>
    <t>H/SS 4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</si>
  <si>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</si>
  <si>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</si>
  <si>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</si>
  <si>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</si>
  <si>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</si>
  <si>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</si>
  <si>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</si>
  <si>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</si>
  <si>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</si>
  <si>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</si>
  <si>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</si>
  <si>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</si>
  <si>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Z</t>
  </si>
  <si>
    <t>S</t>
  </si>
  <si>
    <t>IP</t>
  </si>
  <si>
    <t>W</t>
  </si>
  <si>
    <t>F\A</t>
  </si>
  <si>
    <t>F\A-</t>
  </si>
  <si>
    <t>F\B+</t>
  </si>
  <si>
    <t>F\B</t>
  </si>
  <si>
    <t>F\B-</t>
  </si>
  <si>
    <t>F\C+</t>
  </si>
  <si>
    <t>F\C</t>
  </si>
  <si>
    <t>F\C-</t>
  </si>
  <si>
    <t>F\D+</t>
  </si>
  <si>
    <t>F\D</t>
  </si>
  <si>
    <t>F\D-</t>
  </si>
  <si>
    <t>F\F</t>
  </si>
  <si>
    <t>Cumulative gpa</t>
  </si>
  <si>
    <t>Technical gpa</t>
  </si>
  <si>
    <t>GWID:</t>
  </si>
  <si>
    <t>Admit Date:</t>
  </si>
  <si>
    <t>Sem. Hrs.</t>
  </si>
  <si>
    <t>Semester</t>
  </si>
  <si>
    <t>Year</t>
  </si>
  <si>
    <t>Sem. GPA</t>
  </si>
  <si>
    <t>Initials / Date</t>
  </si>
  <si>
    <t>Action</t>
  </si>
  <si>
    <t>MAE 3166</t>
  </si>
  <si>
    <t>MAE 3193</t>
  </si>
  <si>
    <t>TECH ELECT</t>
  </si>
  <si>
    <t>2015-2016</t>
  </si>
  <si>
    <t>EXNS 1110</t>
  </si>
  <si>
    <t>EXNS 2113</t>
  </si>
  <si>
    <t>MAE 4151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</si>
</sst>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0" xfId="0" applyFont="1" applyFill="1" applyAlignment="1">
      <alignment/>
    </xf>
    <xf numFmtId="0" fontId="51" fillId="33" borderId="14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2" fontId="3" fillId="33" borderId="14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 horizontal="right"/>
    </xf>
    <xf numFmtId="49" fontId="3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27</xdr:row>
      <xdr:rowOff>9525</xdr:rowOff>
    </xdr:from>
    <xdr:to>
      <xdr:col>20</xdr:col>
      <xdr:colOff>28575</xdr:colOff>
      <xdr:row>80</xdr:row>
      <xdr:rowOff>142875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610100" y="5476875"/>
          <a:ext cx="220027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Phil 2135 is required in place of a humanities elective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For the 5 year BS/MS program the total credits are increased by 3. A 3-credit graduate level technical elective course is taken in the 7th or 8th semester, chosen in consultation with the undergraduate advisor.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 Electives: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Approved courses: The MAE 3000, 4000, or 6000 level courses, except that the following are excluded: MAE 3171, MAE 4172, MAE 6298,MAE 6299, MAE 6999.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 courses from other departments (3000, 4000, or 6000 level) may be selected subject to approval of the faculty advisor and department chair.Students must receive approval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1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before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registering for the selected course. The selected course must be listed in the student's advising form (SEAS Undergraduate Advising Form).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Students must have completed the necessary prerequisites for the selected courses.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zoomScalePageLayoutView="0" workbookViewId="0" topLeftCell="A10">
      <selection activeCell="W41" sqref="W41"/>
    </sheetView>
  </sheetViews>
  <sheetFormatPr defaultColWidth="9.140625" defaultRowHeight="15"/>
  <cols>
    <col min="1" max="1" width="2.8515625" style="5" customWidth="1"/>
    <col min="2" max="2" width="10.57421875" style="5" customWidth="1"/>
    <col min="3" max="3" width="9.140625" style="5" customWidth="1"/>
    <col min="4" max="4" width="3.8515625" style="5" customWidth="1"/>
    <col min="5" max="5" width="6.57421875" style="5" customWidth="1"/>
    <col min="6" max="6" width="8.8515625" style="5" hidden="1" customWidth="1"/>
    <col min="7" max="7" width="1.421875" style="5" customWidth="1"/>
    <col min="8" max="8" width="2.8515625" style="5" customWidth="1"/>
    <col min="9" max="9" width="10.57421875" style="5" customWidth="1"/>
    <col min="10" max="10" width="9.140625" style="5" customWidth="1"/>
    <col min="11" max="11" width="3.8515625" style="5" customWidth="1"/>
    <col min="12" max="12" width="6.57421875" style="5" customWidth="1"/>
    <col min="13" max="13" width="5.8515625" style="5" hidden="1" customWidth="1"/>
    <col min="14" max="14" width="1.421875" style="5" customWidth="1"/>
    <col min="15" max="15" width="2.8515625" style="5" customWidth="1"/>
    <col min="16" max="16" width="10.57421875" style="5" customWidth="1"/>
    <col min="17" max="17" width="9.00390625" style="5" customWidth="1"/>
    <col min="18" max="18" width="3.8515625" style="5" customWidth="1"/>
    <col min="19" max="19" width="6.57421875" style="5" customWidth="1"/>
    <col min="20" max="20" width="7.421875" style="5" hidden="1" customWidth="1"/>
    <col min="21" max="21" width="9.140625" style="5" customWidth="1"/>
    <col min="22" max="31" width="8.8515625" style="0" customWidth="1"/>
    <col min="32" max="16384" width="9.140625" style="5" customWidth="1"/>
  </cols>
  <sheetData>
    <row r="1" spans="1:21" ht="15">
      <c r="A1" s="1"/>
      <c r="B1" s="2"/>
      <c r="C1" s="2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2"/>
      <c r="S1" s="2"/>
      <c r="T1" s="3"/>
      <c r="U1" s="4"/>
    </row>
    <row r="2" spans="1:21" ht="26.25" customHeight="1">
      <c r="A2" s="6"/>
      <c r="B2" s="7"/>
      <c r="C2" s="7"/>
      <c r="D2" s="58" t="s">
        <v>102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8"/>
      <c r="R2" s="7"/>
      <c r="S2" s="7"/>
      <c r="T2" s="7"/>
      <c r="U2" s="9"/>
    </row>
    <row r="3" spans="1:21" ht="15">
      <c r="A3" s="10"/>
      <c r="B3" s="11"/>
      <c r="C3" s="11"/>
      <c r="D3" s="60" t="s">
        <v>1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47" t="s">
        <v>2</v>
      </c>
      <c r="R3" s="48"/>
      <c r="S3" s="12">
        <f>SUM(A11:A17,H11:H17,H22:H28,A22:A28,A33:A39,H33:H39,H44:H50,A44:A50)</f>
        <v>133</v>
      </c>
      <c r="T3" s="13"/>
      <c r="U3" s="4"/>
    </row>
    <row r="4" spans="1:21" ht="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7"/>
      <c r="S4" s="13"/>
      <c r="T4" s="13"/>
      <c r="U4" s="4"/>
    </row>
    <row r="5" spans="1:21" ht="29.25" customHeight="1">
      <c r="A5" s="49" t="s">
        <v>3</v>
      </c>
      <c r="B5" s="49"/>
      <c r="C5" s="49"/>
      <c r="D5" s="50"/>
      <c r="E5" s="50"/>
      <c r="F5" s="50"/>
      <c r="G5" s="50"/>
      <c r="H5" s="50"/>
      <c r="I5" s="50"/>
      <c r="J5" s="51"/>
      <c r="K5" s="51"/>
      <c r="L5" s="52" t="s">
        <v>4</v>
      </c>
      <c r="M5" s="51"/>
      <c r="N5" s="51"/>
      <c r="O5" s="51"/>
      <c r="P5" s="53"/>
      <c r="Q5" s="50"/>
      <c r="R5" s="50"/>
      <c r="S5" s="50"/>
      <c r="T5" s="13"/>
      <c r="U5" s="4"/>
    </row>
    <row r="6" spans="1:20" ht="15">
      <c r="A6" s="61" t="s">
        <v>5</v>
      </c>
      <c r="B6" s="61"/>
      <c r="C6" s="61"/>
      <c r="D6" s="48"/>
      <c r="E6" s="48"/>
      <c r="F6" s="48"/>
      <c r="G6" s="48"/>
      <c r="H6" s="48"/>
      <c r="I6" s="48"/>
      <c r="J6" s="62"/>
      <c r="K6" s="62"/>
      <c r="L6" s="63" t="s">
        <v>6</v>
      </c>
      <c r="M6" s="62"/>
      <c r="N6" s="62"/>
      <c r="O6" s="62"/>
      <c r="P6" s="64"/>
      <c r="Q6" s="48"/>
      <c r="R6" s="48"/>
      <c r="S6" s="48"/>
      <c r="T6" s="18"/>
    </row>
    <row r="7" spans="1:20" ht="15">
      <c r="A7" s="18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20" t="s">
        <v>7</v>
      </c>
      <c r="B8" s="6"/>
      <c r="C8" s="20"/>
      <c r="D8" s="7"/>
      <c r="E8" s="21"/>
      <c r="F8" s="21"/>
      <c r="G8" s="18"/>
      <c r="H8" s="20" t="s">
        <v>8</v>
      </c>
      <c r="I8" s="6"/>
      <c r="J8" s="20"/>
      <c r="K8" s="7"/>
      <c r="L8" s="21"/>
      <c r="M8" s="21"/>
      <c r="N8" s="18"/>
      <c r="O8" s="18"/>
      <c r="P8" s="18"/>
      <c r="Q8" s="18"/>
      <c r="R8" s="18"/>
      <c r="S8" s="18"/>
      <c r="T8" s="18"/>
    </row>
    <row r="9" spans="1:20" ht="15">
      <c r="A9" s="22" t="s">
        <v>9</v>
      </c>
      <c r="B9" s="22"/>
      <c r="C9" s="22"/>
      <c r="D9" s="23" t="s">
        <v>10</v>
      </c>
      <c r="E9" s="20">
        <f>SUM(A11:A17)</f>
        <v>16</v>
      </c>
      <c r="F9" s="7"/>
      <c r="G9" s="18"/>
      <c r="H9" s="22" t="s">
        <v>11</v>
      </c>
      <c r="I9" s="22"/>
      <c r="J9" s="22"/>
      <c r="K9" s="23" t="s">
        <v>10</v>
      </c>
      <c r="L9" s="20">
        <f>SUM(H11:H17)</f>
        <v>17</v>
      </c>
      <c r="M9" s="7"/>
      <c r="N9" s="18"/>
      <c r="O9" s="18"/>
      <c r="P9" s="18"/>
      <c r="Q9" s="18"/>
      <c r="R9" s="18"/>
      <c r="S9" s="18"/>
      <c r="T9" s="18"/>
    </row>
    <row r="10" spans="1:20" ht="15">
      <c r="A10" s="24" t="s">
        <v>12</v>
      </c>
      <c r="B10" s="24" t="s">
        <v>13</v>
      </c>
      <c r="C10" s="25" t="s">
        <v>14</v>
      </c>
      <c r="D10" s="24" t="s">
        <v>15</v>
      </c>
      <c r="E10" s="24" t="s">
        <v>16</v>
      </c>
      <c r="F10" s="26"/>
      <c r="G10" s="18"/>
      <c r="H10" s="24" t="s">
        <v>12</v>
      </c>
      <c r="I10" s="24" t="s">
        <v>13</v>
      </c>
      <c r="J10" s="25" t="s">
        <v>14</v>
      </c>
      <c r="K10" s="24" t="s">
        <v>15</v>
      </c>
      <c r="L10" s="24" t="s">
        <v>16</v>
      </c>
      <c r="M10" s="26"/>
      <c r="N10" s="18"/>
      <c r="O10" s="24" t="s">
        <v>12</v>
      </c>
      <c r="P10" s="24" t="s">
        <v>13</v>
      </c>
      <c r="Q10" s="25" t="s">
        <v>14</v>
      </c>
      <c r="R10" s="24" t="s">
        <v>15</v>
      </c>
      <c r="S10" s="24" t="s">
        <v>16</v>
      </c>
      <c r="T10" s="26"/>
    </row>
    <row r="11" spans="1:20" ht="15">
      <c r="A11" s="24">
        <v>4</v>
      </c>
      <c r="B11" s="45" t="s">
        <v>103</v>
      </c>
      <c r="C11" s="24"/>
      <c r="D11" s="24"/>
      <c r="E11" s="27"/>
      <c r="F11" s="28">
        <f>IF(ISNUMBER(D11),D11*A11,IF(ISBLANK(D11),0,VLOOKUP(D11,$A$52:$B$79,2,FALSE)*A11))</f>
        <v>0</v>
      </c>
      <c r="G11" s="18"/>
      <c r="H11" s="24">
        <v>3</v>
      </c>
      <c r="I11" s="24" t="s">
        <v>20</v>
      </c>
      <c r="J11" s="24"/>
      <c r="K11" s="24"/>
      <c r="L11" s="27"/>
      <c r="M11" s="28">
        <f aca="true" t="shared" si="0" ref="M11:M17">IF(ISNUMBER(K11),K11*H11,IF(ISBLANK(K11),0,VLOOKUP(K11,$A$52:$B$79,2,FALSE)*H11))</f>
        <v>0</v>
      </c>
      <c r="N11" s="18"/>
      <c r="O11" s="24"/>
      <c r="P11" s="24"/>
      <c r="Q11" s="24"/>
      <c r="R11" s="24"/>
      <c r="S11" s="27"/>
      <c r="T11" s="28">
        <f aca="true" t="shared" si="1" ref="T11:T26">IF(ISNUMBER(R11),R11*O11,IF(ISBLANK(R11),0,VLOOKUP(R11,$A$52:$B$79,2,FALSE)*O11))</f>
        <v>0</v>
      </c>
    </row>
    <row r="12" spans="1:20" ht="15">
      <c r="A12" s="24">
        <v>4</v>
      </c>
      <c r="B12" s="24" t="s">
        <v>19</v>
      </c>
      <c r="C12" s="24"/>
      <c r="D12" s="24"/>
      <c r="E12" s="27"/>
      <c r="F12" s="28">
        <f aca="true" t="shared" si="2" ref="F12:F17">IF(ISNUMBER(D12),D12*A12,IF(ISBLANK(D12),0,VLOOKUP(D12,$A$52:$B$79,2,FALSE)*A12))</f>
        <v>0</v>
      </c>
      <c r="G12" s="18"/>
      <c r="H12" s="24">
        <v>3</v>
      </c>
      <c r="I12" s="6" t="s">
        <v>22</v>
      </c>
      <c r="J12" s="24"/>
      <c r="K12" s="24"/>
      <c r="L12" s="27"/>
      <c r="M12" s="28">
        <f t="shared" si="0"/>
        <v>0</v>
      </c>
      <c r="N12" s="18"/>
      <c r="O12" s="24"/>
      <c r="P12" s="24"/>
      <c r="Q12" s="24"/>
      <c r="R12" s="24"/>
      <c r="S12" s="24"/>
      <c r="T12" s="28">
        <f t="shared" si="1"/>
        <v>0</v>
      </c>
    </row>
    <row r="13" spans="1:20" ht="15">
      <c r="A13" s="24">
        <v>3</v>
      </c>
      <c r="B13" s="24" t="s">
        <v>21</v>
      </c>
      <c r="C13" s="24"/>
      <c r="D13" s="24"/>
      <c r="E13" s="27"/>
      <c r="F13" s="28">
        <f t="shared" si="2"/>
        <v>0</v>
      </c>
      <c r="G13" s="18"/>
      <c r="H13" s="24">
        <v>3</v>
      </c>
      <c r="I13" s="24" t="s">
        <v>24</v>
      </c>
      <c r="J13" s="24"/>
      <c r="K13" s="24"/>
      <c r="L13" s="27"/>
      <c r="M13" s="28">
        <f t="shared" si="0"/>
        <v>0</v>
      </c>
      <c r="N13" s="18"/>
      <c r="O13" s="24"/>
      <c r="P13" s="24"/>
      <c r="Q13" s="24"/>
      <c r="R13" s="24"/>
      <c r="S13" s="27"/>
      <c r="T13" s="28">
        <f t="shared" si="1"/>
        <v>0</v>
      </c>
    </row>
    <row r="14" spans="1:20" ht="15">
      <c r="A14" s="24">
        <v>1</v>
      </c>
      <c r="B14" s="24" t="s">
        <v>23</v>
      </c>
      <c r="C14" s="24"/>
      <c r="D14" s="24"/>
      <c r="E14" s="27"/>
      <c r="F14" s="28">
        <f t="shared" si="2"/>
        <v>0</v>
      </c>
      <c r="G14" s="18"/>
      <c r="H14" s="24">
        <v>4</v>
      </c>
      <c r="I14" s="24" t="s">
        <v>26</v>
      </c>
      <c r="J14" s="24"/>
      <c r="K14" s="24"/>
      <c r="L14" s="27"/>
      <c r="M14" s="28">
        <f t="shared" si="0"/>
        <v>0</v>
      </c>
      <c r="N14" s="18"/>
      <c r="O14" s="24"/>
      <c r="P14" s="24"/>
      <c r="Q14" s="24"/>
      <c r="R14" s="24"/>
      <c r="S14" s="27"/>
      <c r="T14" s="28">
        <f t="shared" si="1"/>
        <v>0</v>
      </c>
    </row>
    <row r="15" spans="1:20" ht="15">
      <c r="A15" s="24">
        <v>3</v>
      </c>
      <c r="B15" s="24" t="s">
        <v>25</v>
      </c>
      <c r="C15" s="24"/>
      <c r="D15" s="24"/>
      <c r="E15" s="27"/>
      <c r="F15" s="28">
        <f t="shared" si="2"/>
        <v>0</v>
      </c>
      <c r="G15" s="18"/>
      <c r="H15" s="24">
        <v>4</v>
      </c>
      <c r="I15" s="44" t="s">
        <v>17</v>
      </c>
      <c r="J15" s="24"/>
      <c r="K15" s="24"/>
      <c r="L15" s="27"/>
      <c r="M15" s="28">
        <f t="shared" si="0"/>
        <v>0</v>
      </c>
      <c r="N15" s="18"/>
      <c r="O15" s="24"/>
      <c r="P15" s="24"/>
      <c r="Q15" s="24"/>
      <c r="R15" s="24"/>
      <c r="S15" s="27"/>
      <c r="T15" s="28">
        <f t="shared" si="1"/>
        <v>0</v>
      </c>
    </row>
    <row r="16" spans="1:20" ht="15">
      <c r="A16" s="24">
        <v>1</v>
      </c>
      <c r="B16" s="24" t="s">
        <v>27</v>
      </c>
      <c r="C16" s="24"/>
      <c r="D16" s="24"/>
      <c r="E16" s="27"/>
      <c r="F16" s="28">
        <f t="shared" si="2"/>
        <v>0</v>
      </c>
      <c r="G16" s="18"/>
      <c r="H16" s="24"/>
      <c r="I16" s="6"/>
      <c r="J16" s="24"/>
      <c r="K16" s="24"/>
      <c r="L16" s="27"/>
      <c r="M16" s="28">
        <f t="shared" si="0"/>
        <v>0</v>
      </c>
      <c r="N16" s="18"/>
      <c r="O16" s="24"/>
      <c r="P16" s="24"/>
      <c r="Q16" s="24"/>
      <c r="R16" s="24"/>
      <c r="S16" s="27"/>
      <c r="T16" s="28">
        <f t="shared" si="1"/>
        <v>0</v>
      </c>
    </row>
    <row r="17" spans="1:20" ht="15">
      <c r="A17" s="24"/>
      <c r="B17" s="24"/>
      <c r="C17" s="24"/>
      <c r="D17" s="24"/>
      <c r="E17" s="27"/>
      <c r="F17" s="28">
        <f t="shared" si="2"/>
        <v>0</v>
      </c>
      <c r="G17" s="18"/>
      <c r="H17" s="24"/>
      <c r="I17" s="24"/>
      <c r="J17" s="24"/>
      <c r="K17" s="24"/>
      <c r="L17" s="27"/>
      <c r="M17" s="28">
        <f t="shared" si="0"/>
        <v>0</v>
      </c>
      <c r="N17" s="18"/>
      <c r="O17" s="24"/>
      <c r="P17" s="24"/>
      <c r="Q17" s="24"/>
      <c r="R17" s="24"/>
      <c r="S17" s="27"/>
      <c r="T17" s="28">
        <f t="shared" si="1"/>
        <v>0</v>
      </c>
    </row>
    <row r="18" spans="1:20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4"/>
      <c r="P18" s="24"/>
      <c r="Q18" s="24"/>
      <c r="R18" s="24"/>
      <c r="S18" s="27"/>
      <c r="T18" s="28">
        <f t="shared" si="1"/>
        <v>0</v>
      </c>
    </row>
    <row r="19" spans="1:20" ht="15">
      <c r="A19" s="20" t="s">
        <v>7</v>
      </c>
      <c r="B19" s="6"/>
      <c r="C19" s="20"/>
      <c r="D19" s="7"/>
      <c r="E19" s="21"/>
      <c r="F19" s="21"/>
      <c r="G19" s="18"/>
      <c r="H19" s="20" t="s">
        <v>8</v>
      </c>
      <c r="I19" s="6"/>
      <c r="J19" s="20"/>
      <c r="K19" s="7"/>
      <c r="L19" s="21"/>
      <c r="M19" s="21"/>
      <c r="N19" s="18"/>
      <c r="O19" s="24"/>
      <c r="P19" s="24"/>
      <c r="Q19" s="24"/>
      <c r="R19" s="24"/>
      <c r="S19" s="27"/>
      <c r="T19" s="28">
        <f t="shared" si="1"/>
        <v>0</v>
      </c>
    </row>
    <row r="20" spans="1:20" ht="15">
      <c r="A20" s="22" t="s">
        <v>28</v>
      </c>
      <c r="B20" s="22"/>
      <c r="C20" s="22"/>
      <c r="D20" s="23" t="s">
        <v>10</v>
      </c>
      <c r="E20" s="20">
        <f>SUM(A22:A28)</f>
        <v>16</v>
      </c>
      <c r="F20" s="7"/>
      <c r="G20" s="18"/>
      <c r="H20" s="22" t="s">
        <v>29</v>
      </c>
      <c r="I20" s="22"/>
      <c r="J20" s="22"/>
      <c r="K20" s="23" t="s">
        <v>10</v>
      </c>
      <c r="L20" s="20">
        <f>SUM(H22:H28)</f>
        <v>16</v>
      </c>
      <c r="M20" s="7"/>
      <c r="N20" s="18"/>
      <c r="O20" s="24"/>
      <c r="P20" s="24"/>
      <c r="Q20" s="24"/>
      <c r="R20" s="24"/>
      <c r="S20" s="27"/>
      <c r="T20" s="28">
        <f t="shared" si="1"/>
        <v>0</v>
      </c>
    </row>
    <row r="21" spans="1:20" ht="15">
      <c r="A21" s="24" t="s">
        <v>12</v>
      </c>
      <c r="B21" s="24" t="s">
        <v>13</v>
      </c>
      <c r="C21" s="25" t="s">
        <v>14</v>
      </c>
      <c r="D21" s="24" t="s">
        <v>15</v>
      </c>
      <c r="E21" s="24" t="s">
        <v>16</v>
      </c>
      <c r="F21" s="26"/>
      <c r="G21" s="18"/>
      <c r="H21" s="24" t="s">
        <v>12</v>
      </c>
      <c r="I21" s="24" t="s">
        <v>13</v>
      </c>
      <c r="J21" s="25" t="s">
        <v>14</v>
      </c>
      <c r="K21" s="24" t="s">
        <v>15</v>
      </c>
      <c r="L21" s="24" t="s">
        <v>16</v>
      </c>
      <c r="M21" s="26"/>
      <c r="N21" s="18"/>
      <c r="O21" s="24"/>
      <c r="P21" s="24"/>
      <c r="Q21" s="24"/>
      <c r="R21" s="24"/>
      <c r="S21" s="27"/>
      <c r="T21" s="28">
        <f t="shared" si="1"/>
        <v>0</v>
      </c>
    </row>
    <row r="22" spans="1:20" ht="15">
      <c r="A22" s="24">
        <v>3</v>
      </c>
      <c r="B22" s="24" t="s">
        <v>30</v>
      </c>
      <c r="C22" s="24"/>
      <c r="D22" s="24"/>
      <c r="E22" s="27"/>
      <c r="F22" s="28">
        <f aca="true" t="shared" si="3" ref="F22:F28">IF(ISNUMBER(D22),D22*A22,IF(ISBLANK(D22),0,VLOOKUP(D22,$A$52:$B$79,2,FALSE)*A22))</f>
        <v>0</v>
      </c>
      <c r="G22" s="18"/>
      <c r="H22" s="24">
        <v>3</v>
      </c>
      <c r="I22" s="24" t="s">
        <v>31</v>
      </c>
      <c r="J22" s="24"/>
      <c r="K22" s="24"/>
      <c r="L22" s="27"/>
      <c r="M22" s="28">
        <f aca="true" t="shared" si="4" ref="M22:M28">IF(ISNUMBER(K22),K22*H22,IF(ISBLANK(K22),0,VLOOKUP(K22,$A$52:$B$79,2,FALSE)*H22))</f>
        <v>0</v>
      </c>
      <c r="N22" s="18"/>
      <c r="O22" s="24"/>
      <c r="P22" s="24"/>
      <c r="Q22" s="24"/>
      <c r="R22" s="24"/>
      <c r="S22" s="27"/>
      <c r="T22" s="28">
        <f t="shared" si="1"/>
        <v>0</v>
      </c>
    </row>
    <row r="23" spans="1:20" ht="15">
      <c r="A23" s="24">
        <v>3</v>
      </c>
      <c r="B23" s="24" t="s">
        <v>32</v>
      </c>
      <c r="C23" s="24"/>
      <c r="D23" s="24"/>
      <c r="E23" s="27"/>
      <c r="F23" s="28">
        <f t="shared" si="3"/>
        <v>0</v>
      </c>
      <c r="G23" s="18"/>
      <c r="H23" s="24">
        <v>4</v>
      </c>
      <c r="I23" s="24" t="s">
        <v>41</v>
      </c>
      <c r="J23" s="24"/>
      <c r="K23" s="24"/>
      <c r="L23" s="27"/>
      <c r="M23" s="28">
        <f t="shared" si="4"/>
        <v>0</v>
      </c>
      <c r="N23" s="18"/>
      <c r="O23" s="24"/>
      <c r="P23" s="24"/>
      <c r="Q23" s="24"/>
      <c r="R23" s="24"/>
      <c r="S23" s="27"/>
      <c r="T23" s="28">
        <f t="shared" si="1"/>
        <v>0</v>
      </c>
    </row>
    <row r="24" spans="1:20" ht="15">
      <c r="A24" s="24">
        <v>3</v>
      </c>
      <c r="B24" s="24" t="s">
        <v>35</v>
      </c>
      <c r="C24" s="24"/>
      <c r="D24" s="24"/>
      <c r="E24" s="27"/>
      <c r="F24" s="28">
        <f t="shared" si="3"/>
        <v>0</v>
      </c>
      <c r="G24" s="18"/>
      <c r="H24" s="24">
        <v>3</v>
      </c>
      <c r="I24" s="6" t="s">
        <v>18</v>
      </c>
      <c r="J24" s="24"/>
      <c r="K24" s="24"/>
      <c r="L24" s="27"/>
      <c r="M24" s="28">
        <f t="shared" si="4"/>
        <v>0</v>
      </c>
      <c r="N24" s="18"/>
      <c r="O24" s="24"/>
      <c r="P24" s="24"/>
      <c r="Q24" s="24"/>
      <c r="R24" s="24"/>
      <c r="S24" s="27"/>
      <c r="T24" s="28">
        <f t="shared" si="1"/>
        <v>0</v>
      </c>
    </row>
    <row r="25" spans="1:20" ht="15">
      <c r="A25" s="24">
        <v>3</v>
      </c>
      <c r="B25" s="24" t="s">
        <v>34</v>
      </c>
      <c r="C25" s="24"/>
      <c r="D25" s="24"/>
      <c r="E25" s="27"/>
      <c r="F25" s="28">
        <f t="shared" si="3"/>
        <v>0</v>
      </c>
      <c r="G25" s="18"/>
      <c r="H25" s="24">
        <v>3</v>
      </c>
      <c r="I25" s="24" t="s">
        <v>37</v>
      </c>
      <c r="J25" s="24"/>
      <c r="K25" s="24"/>
      <c r="L25" s="27"/>
      <c r="M25" s="28">
        <f t="shared" si="4"/>
        <v>0</v>
      </c>
      <c r="N25" s="18"/>
      <c r="O25" s="24"/>
      <c r="P25" s="24"/>
      <c r="Q25" s="24"/>
      <c r="R25" s="24"/>
      <c r="S25" s="27"/>
      <c r="T25" s="28">
        <f t="shared" si="1"/>
        <v>0</v>
      </c>
    </row>
    <row r="26" spans="1:20" ht="15">
      <c r="A26" s="24">
        <v>4</v>
      </c>
      <c r="B26" s="24" t="s">
        <v>36</v>
      </c>
      <c r="C26" s="24"/>
      <c r="D26" s="24"/>
      <c r="E26" s="27"/>
      <c r="F26" s="28">
        <f t="shared" si="3"/>
        <v>0</v>
      </c>
      <c r="G26" s="18"/>
      <c r="H26" s="24">
        <v>3</v>
      </c>
      <c r="I26" s="44" t="s">
        <v>40</v>
      </c>
      <c r="J26" s="24"/>
      <c r="K26" s="24"/>
      <c r="L26" s="27"/>
      <c r="M26" s="28">
        <f t="shared" si="4"/>
        <v>0</v>
      </c>
      <c r="N26" s="18"/>
      <c r="O26" s="24"/>
      <c r="P26" s="24"/>
      <c r="Q26" s="24"/>
      <c r="R26" s="24"/>
      <c r="S26" s="27"/>
      <c r="T26" s="28">
        <f t="shared" si="1"/>
        <v>0</v>
      </c>
    </row>
    <row r="27" spans="1:20" ht="15">
      <c r="A27" s="24"/>
      <c r="B27" s="24"/>
      <c r="C27" s="24"/>
      <c r="D27" s="24"/>
      <c r="E27" s="27"/>
      <c r="F27" s="28">
        <f t="shared" si="3"/>
        <v>0</v>
      </c>
      <c r="G27" s="18"/>
      <c r="H27" s="24"/>
      <c r="I27" s="24"/>
      <c r="J27" s="24"/>
      <c r="K27" s="24"/>
      <c r="L27" s="27"/>
      <c r="M27" s="28">
        <f t="shared" si="4"/>
        <v>0</v>
      </c>
      <c r="N27" s="18"/>
      <c r="O27" s="18"/>
      <c r="P27" s="18"/>
      <c r="Q27" s="18"/>
      <c r="R27" s="18"/>
      <c r="S27" s="18"/>
      <c r="T27" s="18"/>
    </row>
    <row r="28" spans="1:20" ht="15">
      <c r="A28" s="24"/>
      <c r="B28" s="24"/>
      <c r="C28" s="24"/>
      <c r="D28" s="24"/>
      <c r="E28" s="27"/>
      <c r="F28" s="28">
        <f t="shared" si="3"/>
        <v>0</v>
      </c>
      <c r="G28" s="18"/>
      <c r="H28" s="24"/>
      <c r="I28" s="24"/>
      <c r="J28" s="24"/>
      <c r="K28" s="24"/>
      <c r="L28" s="27"/>
      <c r="M28" s="28">
        <f t="shared" si="4"/>
        <v>0</v>
      </c>
      <c r="N28" s="18"/>
      <c r="O28" s="18"/>
      <c r="P28" s="18"/>
      <c r="Q28" s="18"/>
      <c r="R28" s="18"/>
      <c r="S28" s="18"/>
      <c r="T28" s="18"/>
    </row>
    <row r="29" spans="1:20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20" t="s">
        <v>7</v>
      </c>
      <c r="B30" s="6"/>
      <c r="C30" s="20"/>
      <c r="D30" s="7"/>
      <c r="E30" s="21"/>
      <c r="F30" s="21"/>
      <c r="G30" s="18"/>
      <c r="H30" s="20" t="s">
        <v>8</v>
      </c>
      <c r="I30" s="6"/>
      <c r="J30" s="20"/>
      <c r="K30" s="7"/>
      <c r="L30" s="21"/>
      <c r="M30" s="21"/>
      <c r="N30" s="18"/>
      <c r="O30" s="18"/>
      <c r="P30" s="18"/>
      <c r="Q30" s="18"/>
      <c r="R30" s="18"/>
      <c r="S30" s="18"/>
      <c r="T30" s="18"/>
    </row>
    <row r="31" spans="1:20" ht="15">
      <c r="A31" s="22" t="s">
        <v>38</v>
      </c>
      <c r="B31" s="22"/>
      <c r="C31" s="22"/>
      <c r="D31" s="23" t="s">
        <v>10</v>
      </c>
      <c r="E31" s="20">
        <f>SUM(A33:A39)</f>
        <v>18</v>
      </c>
      <c r="F31" s="7"/>
      <c r="G31" s="18"/>
      <c r="H31" s="22" t="s">
        <v>39</v>
      </c>
      <c r="I31" s="22"/>
      <c r="J31" s="22"/>
      <c r="K31" s="23" t="s">
        <v>10</v>
      </c>
      <c r="L31" s="20">
        <f>SUM(H33:H39)</f>
        <v>16</v>
      </c>
      <c r="M31" s="7"/>
      <c r="N31" s="18"/>
      <c r="O31" s="18"/>
      <c r="P31" s="18"/>
      <c r="Q31" s="18"/>
      <c r="R31" s="18"/>
      <c r="S31" s="18"/>
      <c r="T31" s="18"/>
    </row>
    <row r="32" spans="1:20" ht="15">
      <c r="A32" s="24" t="s">
        <v>12</v>
      </c>
      <c r="B32" s="24" t="s">
        <v>13</v>
      </c>
      <c r="C32" s="25" t="s">
        <v>14</v>
      </c>
      <c r="D32" s="24" t="s">
        <v>15</v>
      </c>
      <c r="E32" s="24" t="s">
        <v>16</v>
      </c>
      <c r="F32" s="26"/>
      <c r="G32" s="18"/>
      <c r="H32" s="24" t="s">
        <v>12</v>
      </c>
      <c r="I32" s="24" t="s">
        <v>13</v>
      </c>
      <c r="J32" s="25" t="s">
        <v>14</v>
      </c>
      <c r="K32" s="24" t="s">
        <v>15</v>
      </c>
      <c r="L32" s="24" t="s">
        <v>16</v>
      </c>
      <c r="M32" s="26"/>
      <c r="N32" s="18"/>
      <c r="O32" s="18"/>
      <c r="P32" s="18"/>
      <c r="Q32" s="18"/>
      <c r="R32" s="18"/>
      <c r="S32" s="18"/>
      <c r="T32" s="18"/>
    </row>
    <row r="33" spans="1:20" ht="15">
      <c r="A33" s="24">
        <v>3</v>
      </c>
      <c r="B33" s="6" t="s">
        <v>42</v>
      </c>
      <c r="C33" s="24"/>
      <c r="D33" s="24"/>
      <c r="E33" s="27"/>
      <c r="F33" s="28">
        <f aca="true" t="shared" si="5" ref="F33:F39">IF(ISNUMBER(D33),D33*A33,IF(ISBLANK(D33),0,VLOOKUP(D33,$A$52:$B$79,2,FALSE)*A33))</f>
        <v>0</v>
      </c>
      <c r="G33" s="18"/>
      <c r="H33" s="24">
        <v>3</v>
      </c>
      <c r="I33" s="24" t="s">
        <v>33</v>
      </c>
      <c r="J33" s="24"/>
      <c r="K33" s="24"/>
      <c r="L33" s="27"/>
      <c r="M33" s="28">
        <f aca="true" t="shared" si="6" ref="M33:M39">IF(ISNUMBER(K33),K33*H33,IF(ISBLANK(K33),0,VLOOKUP(K33,$A$52:$B$79,2,FALSE)*H33))</f>
        <v>0</v>
      </c>
      <c r="N33" s="18"/>
      <c r="O33" s="18"/>
      <c r="P33" s="18"/>
      <c r="Q33" s="18"/>
      <c r="R33" s="18"/>
      <c r="S33" s="18"/>
      <c r="T33" s="18"/>
    </row>
    <row r="34" spans="1:20" ht="15">
      <c r="A34" s="24">
        <v>3</v>
      </c>
      <c r="B34" s="24" t="s">
        <v>99</v>
      </c>
      <c r="C34" s="24"/>
      <c r="D34" s="24"/>
      <c r="E34" s="27"/>
      <c r="F34" s="28">
        <f t="shared" si="5"/>
        <v>0</v>
      </c>
      <c r="G34" s="18"/>
      <c r="H34" s="24">
        <v>3</v>
      </c>
      <c r="I34" s="24" t="s">
        <v>43</v>
      </c>
      <c r="J34" s="24"/>
      <c r="K34" s="24"/>
      <c r="L34" s="27"/>
      <c r="M34" s="28">
        <f t="shared" si="6"/>
        <v>0</v>
      </c>
      <c r="N34" s="18"/>
      <c r="O34" s="18"/>
      <c r="P34" s="18"/>
      <c r="Q34" s="18"/>
      <c r="R34" s="18"/>
      <c r="S34" s="18"/>
      <c r="T34" s="18"/>
    </row>
    <row r="35" spans="1:20" ht="15">
      <c r="A35" s="24">
        <v>3</v>
      </c>
      <c r="B35" s="24" t="s">
        <v>45</v>
      </c>
      <c r="C35" s="24"/>
      <c r="D35" s="24"/>
      <c r="E35" s="27"/>
      <c r="F35" s="28">
        <f t="shared" si="5"/>
        <v>0</v>
      </c>
      <c r="G35" s="18"/>
      <c r="H35" s="24">
        <v>3</v>
      </c>
      <c r="I35" s="24" t="s">
        <v>44</v>
      </c>
      <c r="J35" s="24"/>
      <c r="K35" s="24"/>
      <c r="L35" s="27"/>
      <c r="M35" s="28">
        <f t="shared" si="6"/>
        <v>0</v>
      </c>
      <c r="N35" s="18"/>
      <c r="O35" s="18"/>
      <c r="P35" s="18"/>
      <c r="Q35" s="18"/>
      <c r="R35" s="18"/>
      <c r="S35" s="18"/>
      <c r="T35" s="18"/>
    </row>
    <row r="36" spans="1:20" ht="15">
      <c r="A36" s="24">
        <v>3</v>
      </c>
      <c r="B36" s="44" t="s">
        <v>47</v>
      </c>
      <c r="C36" s="24"/>
      <c r="D36" s="24"/>
      <c r="E36" s="27"/>
      <c r="F36" s="28">
        <f t="shared" si="5"/>
        <v>0</v>
      </c>
      <c r="G36" s="18"/>
      <c r="H36" s="24">
        <v>3</v>
      </c>
      <c r="I36" s="24" t="s">
        <v>46</v>
      </c>
      <c r="J36" s="24"/>
      <c r="K36" s="24"/>
      <c r="L36" s="27"/>
      <c r="M36" s="28">
        <f t="shared" si="6"/>
        <v>0</v>
      </c>
      <c r="N36" s="18"/>
      <c r="O36" s="18"/>
      <c r="P36" s="18"/>
      <c r="Q36" s="18"/>
      <c r="R36" s="18"/>
      <c r="S36" s="18"/>
      <c r="T36" s="18"/>
    </row>
    <row r="37" spans="1:20" ht="15">
      <c r="A37" s="44">
        <v>3</v>
      </c>
      <c r="B37" s="44" t="s">
        <v>104</v>
      </c>
      <c r="C37" s="24"/>
      <c r="D37" s="24"/>
      <c r="E37" s="27"/>
      <c r="F37" s="28">
        <f t="shared" si="5"/>
        <v>0</v>
      </c>
      <c r="G37" s="18"/>
      <c r="H37" s="24">
        <v>3</v>
      </c>
      <c r="I37" s="44" t="s">
        <v>100</v>
      </c>
      <c r="J37" s="24"/>
      <c r="K37" s="24"/>
      <c r="L37" s="27"/>
      <c r="M37" s="28">
        <f t="shared" si="6"/>
        <v>0</v>
      </c>
      <c r="N37" s="18"/>
      <c r="O37" s="18"/>
      <c r="P37" s="18"/>
      <c r="Q37" s="18"/>
      <c r="R37" s="18"/>
      <c r="S37" s="18"/>
      <c r="T37" s="18"/>
    </row>
    <row r="38" spans="1:20" ht="15">
      <c r="A38" s="44">
        <v>3</v>
      </c>
      <c r="B38" s="44" t="s">
        <v>48</v>
      </c>
      <c r="C38" s="24"/>
      <c r="D38" s="24"/>
      <c r="E38" s="27"/>
      <c r="F38" s="28">
        <f t="shared" si="5"/>
        <v>0</v>
      </c>
      <c r="G38" s="18"/>
      <c r="H38" s="24">
        <v>1</v>
      </c>
      <c r="I38" s="24" t="s">
        <v>49</v>
      </c>
      <c r="J38" s="24"/>
      <c r="K38" s="24"/>
      <c r="L38" s="27"/>
      <c r="M38" s="28">
        <f t="shared" si="6"/>
        <v>0</v>
      </c>
      <c r="N38" s="18"/>
      <c r="O38" s="18"/>
      <c r="P38" s="18"/>
      <c r="Q38" s="18"/>
      <c r="R38" s="18"/>
      <c r="S38" s="18"/>
      <c r="T38" s="18"/>
    </row>
    <row r="39" spans="1:20" ht="15">
      <c r="A39" s="24"/>
      <c r="B39" s="24"/>
      <c r="C39" s="24"/>
      <c r="D39" s="24"/>
      <c r="E39" s="27"/>
      <c r="F39" s="28">
        <f t="shared" si="5"/>
        <v>0</v>
      </c>
      <c r="G39" s="18"/>
      <c r="H39" s="24"/>
      <c r="I39" s="24"/>
      <c r="J39" s="24"/>
      <c r="K39" s="24"/>
      <c r="L39" s="27"/>
      <c r="M39" s="28">
        <f t="shared" si="6"/>
        <v>0</v>
      </c>
      <c r="N39" s="18"/>
      <c r="O39" s="18"/>
      <c r="P39" s="18"/>
      <c r="Q39" s="18"/>
      <c r="R39" s="18"/>
      <c r="S39" s="18"/>
      <c r="T39" s="18"/>
    </row>
    <row r="40" spans="1:20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5">
      <c r="A41" s="20" t="s">
        <v>7</v>
      </c>
      <c r="B41" s="6"/>
      <c r="C41" s="20"/>
      <c r="D41" s="7"/>
      <c r="E41" s="21"/>
      <c r="F41" s="21"/>
      <c r="G41" s="18"/>
      <c r="H41" s="20" t="s">
        <v>8</v>
      </c>
      <c r="I41" s="6"/>
      <c r="J41" s="20"/>
      <c r="K41" s="7"/>
      <c r="L41" s="21"/>
      <c r="M41" s="21"/>
      <c r="N41" s="18"/>
      <c r="O41" s="18"/>
      <c r="P41" s="18"/>
      <c r="Q41" s="18"/>
      <c r="R41" s="18"/>
      <c r="S41" s="18"/>
      <c r="T41" s="18"/>
    </row>
    <row r="42" spans="1:20" ht="15">
      <c r="A42" s="22" t="s">
        <v>50</v>
      </c>
      <c r="B42" s="22"/>
      <c r="C42" s="22"/>
      <c r="D42" s="23" t="s">
        <v>10</v>
      </c>
      <c r="E42" s="20">
        <f>SUM(A44:A50)</f>
        <v>16</v>
      </c>
      <c r="F42" s="7"/>
      <c r="G42" s="18"/>
      <c r="H42" s="22" t="s">
        <v>51</v>
      </c>
      <c r="I42" s="22"/>
      <c r="J42" s="22"/>
      <c r="K42" s="23" t="s">
        <v>10</v>
      </c>
      <c r="L42" s="20">
        <f>SUM(H44:H50)</f>
        <v>18</v>
      </c>
      <c r="M42" s="7"/>
      <c r="N42" s="18"/>
      <c r="O42" s="18"/>
      <c r="P42" s="18"/>
      <c r="Q42" s="18"/>
      <c r="R42" s="18"/>
      <c r="S42" s="18"/>
      <c r="T42" s="18"/>
    </row>
    <row r="43" spans="1:20" ht="15">
      <c r="A43" s="24" t="s">
        <v>12</v>
      </c>
      <c r="B43" s="24" t="s">
        <v>13</v>
      </c>
      <c r="C43" s="25" t="s">
        <v>14</v>
      </c>
      <c r="D43" s="24" t="s">
        <v>15</v>
      </c>
      <c r="E43" s="24" t="s">
        <v>16</v>
      </c>
      <c r="F43" s="26"/>
      <c r="G43" s="18"/>
      <c r="H43" s="24" t="s">
        <v>12</v>
      </c>
      <c r="I43" s="24" t="s">
        <v>13</v>
      </c>
      <c r="J43" s="25" t="s">
        <v>14</v>
      </c>
      <c r="K43" s="24" t="s">
        <v>15</v>
      </c>
      <c r="L43" s="24" t="s">
        <v>16</v>
      </c>
      <c r="M43" s="26"/>
      <c r="N43" s="18"/>
      <c r="O43" s="18"/>
      <c r="P43" s="18"/>
      <c r="Q43" s="18"/>
      <c r="R43" s="18"/>
      <c r="S43" s="18"/>
      <c r="T43" s="18"/>
    </row>
    <row r="44" spans="1:20" ht="15">
      <c r="A44" s="24">
        <v>3</v>
      </c>
      <c r="B44" s="24" t="s">
        <v>52</v>
      </c>
      <c r="C44" s="24"/>
      <c r="D44" s="24"/>
      <c r="E44" s="27"/>
      <c r="F44" s="28">
        <f aca="true" t="shared" si="7" ref="F44:F50">IF(ISNUMBER(D44),D44*A44,IF(ISBLANK(D44),0,VLOOKUP(D44,$A$52:$B$79,2,FALSE)*A44))</f>
        <v>0</v>
      </c>
      <c r="G44" s="18"/>
      <c r="H44" s="24">
        <v>3</v>
      </c>
      <c r="I44" s="46" t="s">
        <v>101</v>
      </c>
      <c r="J44" s="24"/>
      <c r="K44" s="24"/>
      <c r="L44" s="27"/>
      <c r="M44" s="28">
        <f aca="true" t="shared" si="8" ref="M44:M50">IF(ISNUMBER(K44),K44*H44,IF(ISBLANK(K44),0,VLOOKUP(K44,$A$52:$B$79,2,FALSE)*H44))</f>
        <v>0</v>
      </c>
      <c r="N44" s="18"/>
      <c r="O44" s="18"/>
      <c r="P44" s="18"/>
      <c r="Q44" s="18"/>
      <c r="R44" s="18"/>
      <c r="S44" s="18"/>
      <c r="T44" s="18"/>
    </row>
    <row r="45" spans="1:20" ht="15">
      <c r="A45" s="24">
        <v>3</v>
      </c>
      <c r="B45" s="24" t="s">
        <v>54</v>
      </c>
      <c r="C45" s="24"/>
      <c r="D45" s="24"/>
      <c r="E45" s="27"/>
      <c r="F45" s="28">
        <f t="shared" si="7"/>
        <v>0</v>
      </c>
      <c r="G45" s="18"/>
      <c r="H45" s="24">
        <v>3</v>
      </c>
      <c r="I45" s="24" t="s">
        <v>53</v>
      </c>
      <c r="J45" s="24"/>
      <c r="K45" s="24"/>
      <c r="L45" s="27"/>
      <c r="M45" s="28">
        <f t="shared" si="8"/>
        <v>0</v>
      </c>
      <c r="N45" s="18"/>
      <c r="O45" s="18"/>
      <c r="P45" s="18"/>
      <c r="Q45" s="18"/>
      <c r="R45" s="18"/>
      <c r="S45" s="18"/>
      <c r="T45" s="18"/>
    </row>
    <row r="46" spans="1:20" ht="15">
      <c r="A46" s="24">
        <v>3</v>
      </c>
      <c r="B46" s="24" t="s">
        <v>56</v>
      </c>
      <c r="C46" s="24"/>
      <c r="D46" s="24"/>
      <c r="E46" s="27"/>
      <c r="F46" s="28">
        <f t="shared" si="7"/>
        <v>0</v>
      </c>
      <c r="G46" s="18"/>
      <c r="H46" s="24">
        <v>3</v>
      </c>
      <c r="I46" s="24" t="s">
        <v>55</v>
      </c>
      <c r="J46" s="24"/>
      <c r="K46" s="24"/>
      <c r="L46" s="27"/>
      <c r="M46" s="28">
        <f t="shared" si="8"/>
        <v>0</v>
      </c>
      <c r="N46" s="18"/>
      <c r="O46" s="18"/>
      <c r="P46" s="18"/>
      <c r="Q46" s="18"/>
      <c r="R46" s="18"/>
      <c r="S46" s="18"/>
      <c r="T46" s="18"/>
    </row>
    <row r="47" spans="1:20" ht="12.75" customHeight="1">
      <c r="A47" s="44">
        <v>1</v>
      </c>
      <c r="B47" s="44" t="s">
        <v>105</v>
      </c>
      <c r="C47" s="24"/>
      <c r="D47" s="24"/>
      <c r="E47" s="27"/>
      <c r="F47" s="28">
        <f t="shared" si="7"/>
        <v>0</v>
      </c>
      <c r="G47" s="18"/>
      <c r="H47" s="24">
        <v>3</v>
      </c>
      <c r="I47" s="46" t="s">
        <v>101</v>
      </c>
      <c r="J47" s="24"/>
      <c r="K47" s="24"/>
      <c r="L47" s="27"/>
      <c r="M47" s="28">
        <f t="shared" si="8"/>
        <v>0</v>
      </c>
      <c r="N47" s="18"/>
      <c r="O47" s="18"/>
      <c r="P47" s="18"/>
      <c r="Q47" s="18"/>
      <c r="R47" s="18"/>
      <c r="S47" s="18"/>
      <c r="T47" s="18"/>
    </row>
    <row r="48" spans="1:20" ht="12.75" customHeight="1">
      <c r="A48" s="24">
        <v>3</v>
      </c>
      <c r="B48" s="24" t="s">
        <v>58</v>
      </c>
      <c r="C48" s="24"/>
      <c r="D48" s="24"/>
      <c r="E48" s="27"/>
      <c r="F48" s="28">
        <f t="shared" si="7"/>
        <v>0</v>
      </c>
      <c r="G48" s="18"/>
      <c r="H48" s="24">
        <v>3</v>
      </c>
      <c r="I48" s="24" t="s">
        <v>57</v>
      </c>
      <c r="J48" s="24"/>
      <c r="K48" s="24"/>
      <c r="L48" s="27"/>
      <c r="M48" s="28">
        <f t="shared" si="8"/>
        <v>0</v>
      </c>
      <c r="N48" s="18"/>
      <c r="O48" s="18"/>
      <c r="P48" s="18"/>
      <c r="Q48" s="18"/>
      <c r="R48" s="18"/>
      <c r="S48" s="18"/>
      <c r="T48" s="18"/>
    </row>
    <row r="49" spans="1:20" ht="12.75" customHeight="1">
      <c r="A49" s="24">
        <v>3</v>
      </c>
      <c r="B49" s="24" t="s">
        <v>60</v>
      </c>
      <c r="C49" s="24"/>
      <c r="D49" s="24"/>
      <c r="E49" s="27"/>
      <c r="F49" s="28">
        <f t="shared" si="7"/>
        <v>0</v>
      </c>
      <c r="G49" s="18"/>
      <c r="H49" s="24">
        <v>3</v>
      </c>
      <c r="I49" s="24" t="s">
        <v>59</v>
      </c>
      <c r="J49" s="24"/>
      <c r="K49" s="24"/>
      <c r="L49" s="27"/>
      <c r="M49" s="28">
        <f t="shared" si="8"/>
        <v>0</v>
      </c>
      <c r="N49" s="18"/>
      <c r="O49" s="18"/>
      <c r="P49" s="18"/>
      <c r="Q49" s="18"/>
      <c r="R49" s="18"/>
      <c r="S49" s="18"/>
      <c r="T49" s="18"/>
    </row>
    <row r="50" spans="1:20" ht="12.75" customHeight="1">
      <c r="A50" s="24"/>
      <c r="B50" s="24"/>
      <c r="C50" s="24"/>
      <c r="D50" s="24"/>
      <c r="E50" s="27"/>
      <c r="F50" s="28">
        <f t="shared" si="7"/>
        <v>0</v>
      </c>
      <c r="G50" s="18"/>
      <c r="H50" s="24"/>
      <c r="I50" s="24"/>
      <c r="J50" s="24"/>
      <c r="K50" s="24"/>
      <c r="L50" s="27"/>
      <c r="M50" s="28">
        <f t="shared" si="8"/>
        <v>0</v>
      </c>
      <c r="N50" s="18"/>
      <c r="O50" s="18"/>
      <c r="P50" s="18"/>
      <c r="Q50" s="18"/>
      <c r="R50" s="18"/>
      <c r="S50" s="18"/>
      <c r="T50" s="18"/>
    </row>
    <row r="51" spans="1:20" ht="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9.75" customHeight="1" hidden="1">
      <c r="A52" s="6" t="s">
        <v>61</v>
      </c>
      <c r="B52" s="6">
        <v>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9.75" customHeight="1" hidden="1">
      <c r="A53" s="6" t="s">
        <v>62</v>
      </c>
      <c r="B53" s="6">
        <v>3.7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9.75" customHeight="1" hidden="1">
      <c r="A54" s="6" t="s">
        <v>63</v>
      </c>
      <c r="B54" s="6">
        <v>3.3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9.75" customHeight="1" hidden="1">
      <c r="A55" s="6" t="s">
        <v>64</v>
      </c>
      <c r="B55" s="6">
        <v>3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9.75" customHeight="1" hidden="1">
      <c r="A56" s="6" t="s">
        <v>65</v>
      </c>
      <c r="B56" s="6">
        <v>2.7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9.75" customHeight="1" hidden="1">
      <c r="A57" s="6" t="s">
        <v>66</v>
      </c>
      <c r="B57" s="6">
        <v>2.3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9.75" customHeight="1" hidden="1">
      <c r="A58" s="6" t="s">
        <v>67</v>
      </c>
      <c r="B58" s="6">
        <v>2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9.75" customHeight="1" hidden="1">
      <c r="A59" s="6" t="s">
        <v>68</v>
      </c>
      <c r="B59" s="6">
        <v>1.7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9.75" customHeight="1" hidden="1">
      <c r="A60" s="6" t="s">
        <v>69</v>
      </c>
      <c r="B60" s="6">
        <v>1.3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9.75" customHeight="1" hidden="1">
      <c r="A61" s="6" t="s">
        <v>70</v>
      </c>
      <c r="B61" s="6">
        <v>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9.75" customHeight="1" hidden="1">
      <c r="A62" s="6" t="s">
        <v>71</v>
      </c>
      <c r="B62" s="6">
        <v>0.7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9.75" customHeight="1" hidden="1">
      <c r="A63" s="6" t="s">
        <v>72</v>
      </c>
      <c r="B63" s="6">
        <v>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9.75" customHeight="1" hidden="1">
      <c r="A64" s="6" t="s">
        <v>73</v>
      </c>
      <c r="B64" s="6">
        <v>0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9.75" customHeight="1" hidden="1">
      <c r="A65" s="6" t="s">
        <v>74</v>
      </c>
      <c r="B65" s="6">
        <v>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9.75" customHeight="1" hidden="1">
      <c r="A66" s="6" t="s">
        <v>75</v>
      </c>
      <c r="B66" s="6">
        <v>0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9.75" customHeight="1" hidden="1">
      <c r="A67" s="6" t="s">
        <v>76</v>
      </c>
      <c r="B67" s="6">
        <v>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9.75" customHeight="1" hidden="1">
      <c r="A68" s="6" t="s">
        <v>77</v>
      </c>
      <c r="B68" s="6">
        <v>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9.75" customHeight="1" hidden="1">
      <c r="A69" s="6" t="s">
        <v>78</v>
      </c>
      <c r="B69" s="6">
        <v>3.7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9.75" customHeight="1" hidden="1">
      <c r="A70" s="6" t="s">
        <v>79</v>
      </c>
      <c r="B70" s="6">
        <v>3.3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9.75" customHeight="1" hidden="1">
      <c r="A71" s="6" t="s">
        <v>80</v>
      </c>
      <c r="B71" s="6">
        <v>3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9.75" customHeight="1" hidden="1">
      <c r="A72" s="6" t="s">
        <v>81</v>
      </c>
      <c r="B72" s="6">
        <v>2.7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9.75" customHeight="1" hidden="1">
      <c r="A73" s="6" t="s">
        <v>82</v>
      </c>
      <c r="B73" s="6">
        <v>2.3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9.75" customHeight="1" hidden="1">
      <c r="A74" s="6" t="s">
        <v>83</v>
      </c>
      <c r="B74" s="6">
        <v>2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9.75" customHeight="1" hidden="1">
      <c r="A75" s="6" t="s">
        <v>84</v>
      </c>
      <c r="B75" s="6">
        <v>1.7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9.75" customHeight="1" hidden="1">
      <c r="A76" s="6" t="s">
        <v>85</v>
      </c>
      <c r="B76" s="6">
        <v>1.3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9.75" customHeight="1" hidden="1">
      <c r="A77" s="6" t="s">
        <v>86</v>
      </c>
      <c r="B77" s="6">
        <v>1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9.75" customHeight="1" hidden="1">
      <c r="A78" s="6" t="s">
        <v>87</v>
      </c>
      <c r="B78" s="6">
        <v>0.7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6.5" customHeight="1" hidden="1">
      <c r="A79" s="6" t="s">
        <v>88</v>
      </c>
      <c r="B79" s="6">
        <v>0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3.5" customHeight="1">
      <c r="A80" s="18"/>
      <c r="B80" s="18"/>
      <c r="C80" s="18"/>
      <c r="D80" s="18"/>
      <c r="E80" s="18"/>
      <c r="F80" s="29"/>
      <c r="G80" s="18"/>
      <c r="H80" s="18"/>
      <c r="I80" s="18"/>
      <c r="J80" s="18"/>
      <c r="K80" s="18"/>
      <c r="L80" s="29"/>
      <c r="M80" s="29"/>
      <c r="N80" s="18"/>
      <c r="O80" s="18"/>
      <c r="P80" s="18"/>
      <c r="Q80" s="18"/>
      <c r="R80" s="18"/>
      <c r="S80" s="18"/>
      <c r="T80" s="18"/>
    </row>
    <row r="81" spans="1:20" ht="12.75" customHeight="1">
      <c r="A81" s="18"/>
      <c r="B81" s="54" t="s">
        <v>89</v>
      </c>
      <c r="C81" s="54"/>
      <c r="D81" s="55" t="e">
        <f>GPA(B44:B48,I44:I48,I33:I38,B33:B39,B22:B26,I22:I26,I11:I16,B11:B17)</f>
        <v>#NAME?</v>
      </c>
      <c r="E81" s="56"/>
      <c r="F81" s="18"/>
      <c r="G81" s="18"/>
      <c r="H81" s="18"/>
      <c r="I81" s="3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2.75" customHeight="1">
      <c r="A82" s="18"/>
      <c r="B82" s="54" t="s">
        <v>90</v>
      </c>
      <c r="C82" s="54"/>
      <c r="D82" s="55"/>
      <c r="E82" s="56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">
      <c r="A86" s="1"/>
      <c r="B86" s="2"/>
      <c r="C86" s="2"/>
      <c r="D86" s="57" t="str">
        <f>D1</f>
        <v>Mechanical &amp; Aerospace Engineering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2"/>
      <c r="R86" s="2"/>
      <c r="S86" s="2"/>
      <c r="T86" s="18"/>
    </row>
    <row r="87" spans="1:20" ht="26.25" customHeight="1">
      <c r="A87" s="6"/>
      <c r="B87" s="7"/>
      <c r="C87" s="7"/>
      <c r="D87" s="65" t="str">
        <f>D2</f>
        <v>2015-2016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8"/>
      <c r="R87" s="7"/>
      <c r="S87" s="7"/>
      <c r="T87" s="18"/>
    </row>
    <row r="88" spans="1:20" ht="15">
      <c r="A88" s="10"/>
      <c r="B88" s="11"/>
      <c r="C88" s="11"/>
      <c r="D88" s="60" t="str">
        <f>D3</f>
        <v>Biomechanical option in Mechanical Engineering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47" t="s">
        <v>2</v>
      </c>
      <c r="R88" s="48"/>
      <c r="S88" s="12">
        <f>S3</f>
        <v>133</v>
      </c>
      <c r="T88" s="18"/>
    </row>
    <row r="89" spans="1:20" ht="1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/>
      <c r="R89" s="17"/>
      <c r="S89" s="13"/>
      <c r="T89" s="18"/>
    </row>
    <row r="90" spans="1:20" ht="29.25" customHeight="1">
      <c r="A90" s="22" t="s">
        <v>3</v>
      </c>
      <c r="B90" s="22"/>
      <c r="C90" s="49">
        <f>C5</f>
        <v>0</v>
      </c>
      <c r="D90" s="50"/>
      <c r="E90" s="50"/>
      <c r="F90" s="50"/>
      <c r="G90" s="50"/>
      <c r="H90" s="50"/>
      <c r="I90" s="50"/>
      <c r="J90" s="31"/>
      <c r="K90" s="32"/>
      <c r="L90" s="33"/>
      <c r="M90" s="32"/>
      <c r="N90" s="32"/>
      <c r="O90" s="23" t="s">
        <v>91</v>
      </c>
      <c r="P90" s="53">
        <f>P5</f>
        <v>0</v>
      </c>
      <c r="Q90" s="50"/>
      <c r="R90" s="50"/>
      <c r="S90" s="50"/>
      <c r="T90" s="18"/>
    </row>
    <row r="91" spans="1:20" ht="15">
      <c r="A91" s="34" t="s">
        <v>5</v>
      </c>
      <c r="B91" s="34"/>
      <c r="C91" s="61">
        <f>C6</f>
        <v>0</v>
      </c>
      <c r="D91" s="48"/>
      <c r="E91" s="48"/>
      <c r="F91" s="48"/>
      <c r="G91" s="48"/>
      <c r="H91" s="48"/>
      <c r="I91" s="48"/>
      <c r="J91" s="35"/>
      <c r="K91" s="36"/>
      <c r="L91" s="35"/>
      <c r="M91" s="36"/>
      <c r="N91" s="36"/>
      <c r="O91" s="37" t="s">
        <v>92</v>
      </c>
      <c r="P91" s="64">
        <f>P6</f>
        <v>0</v>
      </c>
      <c r="Q91" s="66"/>
      <c r="R91" s="66"/>
      <c r="S91" s="66"/>
      <c r="T91" s="18"/>
    </row>
    <row r="92" spans="1:20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8"/>
      <c r="T92" s="18"/>
    </row>
    <row r="93" spans="1:20" ht="15">
      <c r="A93" s="26"/>
      <c r="B93" s="26"/>
      <c r="C93" s="26"/>
      <c r="D93" s="39"/>
      <c r="E93" s="39"/>
      <c r="F93" s="39"/>
      <c r="G93" s="39"/>
      <c r="H93" s="39"/>
      <c r="I93" s="39"/>
      <c r="J93" s="39"/>
      <c r="K93" s="40"/>
      <c r="L93" s="40"/>
      <c r="M93" s="26"/>
      <c r="N93" s="41"/>
      <c r="O93" s="41"/>
      <c r="P93" s="41"/>
      <c r="Q93" s="41"/>
      <c r="R93" s="26"/>
      <c r="S93" s="18"/>
      <c r="T93" s="18"/>
    </row>
    <row r="94" spans="1:20" ht="15">
      <c r="A94" s="2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8"/>
    </row>
    <row r="95" spans="1:20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18"/>
      <c r="T95" s="18"/>
    </row>
    <row r="96" spans="1:20" ht="15">
      <c r="A96" s="6"/>
      <c r="B96" s="24" t="s">
        <v>93</v>
      </c>
      <c r="C96" s="42" t="s">
        <v>94</v>
      </c>
      <c r="D96" s="67" t="s">
        <v>95</v>
      </c>
      <c r="E96" s="68"/>
      <c r="F96" s="42"/>
      <c r="G96" s="67" t="s">
        <v>96</v>
      </c>
      <c r="H96" s="60"/>
      <c r="I96" s="69"/>
      <c r="J96" s="67" t="s">
        <v>97</v>
      </c>
      <c r="K96" s="68"/>
      <c r="L96" s="67" t="s">
        <v>98</v>
      </c>
      <c r="M96" s="70"/>
      <c r="N96" s="70"/>
      <c r="O96" s="70"/>
      <c r="P96" s="70"/>
      <c r="Q96" s="43"/>
      <c r="R96" s="6"/>
      <c r="S96" s="18"/>
      <c r="T96" s="18"/>
    </row>
    <row r="97" spans="1:20" ht="15">
      <c r="A97" s="6"/>
      <c r="B97" s="24"/>
      <c r="C97" s="42"/>
      <c r="D97" s="67"/>
      <c r="E97" s="68"/>
      <c r="F97" s="42"/>
      <c r="G97" s="71"/>
      <c r="H97" s="72"/>
      <c r="I97" s="73"/>
      <c r="J97" s="74"/>
      <c r="K97" s="75"/>
      <c r="L97" s="76"/>
      <c r="M97" s="61"/>
      <c r="N97" s="61"/>
      <c r="O97" s="61"/>
      <c r="P97" s="61"/>
      <c r="Q97" s="43"/>
      <c r="R97" s="6"/>
      <c r="S97" s="18"/>
      <c r="T97" s="18"/>
    </row>
    <row r="98" spans="1:19" ht="15">
      <c r="A98" s="6"/>
      <c r="B98" s="24"/>
      <c r="C98" s="42"/>
      <c r="D98" s="67"/>
      <c r="E98" s="68"/>
      <c r="F98" s="42"/>
      <c r="G98" s="71"/>
      <c r="H98" s="72"/>
      <c r="I98" s="73"/>
      <c r="J98" s="74"/>
      <c r="K98" s="75"/>
      <c r="L98" s="76"/>
      <c r="M98" s="61"/>
      <c r="N98" s="61"/>
      <c r="O98" s="61"/>
      <c r="P98" s="61"/>
      <c r="Q98" s="43"/>
      <c r="R98" s="6"/>
      <c r="S98" s="18"/>
    </row>
    <row r="99" spans="1:19" ht="15">
      <c r="A99" s="6"/>
      <c r="B99" s="24"/>
      <c r="C99" s="42"/>
      <c r="D99" s="67"/>
      <c r="E99" s="68"/>
      <c r="F99" s="42"/>
      <c r="G99" s="71"/>
      <c r="H99" s="72"/>
      <c r="I99" s="73"/>
      <c r="J99" s="74"/>
      <c r="K99" s="75"/>
      <c r="L99" s="76"/>
      <c r="M99" s="61"/>
      <c r="N99" s="61"/>
      <c r="O99" s="61"/>
      <c r="P99" s="61"/>
      <c r="Q99" s="43"/>
      <c r="R99" s="6"/>
      <c r="S99" s="18"/>
    </row>
    <row r="100" spans="1:19" ht="15">
      <c r="A100" s="6"/>
      <c r="B100" s="24"/>
      <c r="C100" s="42"/>
      <c r="D100" s="67"/>
      <c r="E100" s="68"/>
      <c r="F100" s="42"/>
      <c r="G100" s="71"/>
      <c r="H100" s="72"/>
      <c r="I100" s="73"/>
      <c r="J100" s="74"/>
      <c r="K100" s="75"/>
      <c r="L100" s="76"/>
      <c r="M100" s="61"/>
      <c r="N100" s="61"/>
      <c r="O100" s="61"/>
      <c r="P100" s="61"/>
      <c r="Q100" s="43"/>
      <c r="R100" s="6"/>
      <c r="S100" s="18"/>
    </row>
    <row r="101" spans="1:19" ht="15">
      <c r="A101" s="6"/>
      <c r="B101" s="24"/>
      <c r="C101" s="42"/>
      <c r="D101" s="67"/>
      <c r="E101" s="68"/>
      <c r="F101" s="42"/>
      <c r="G101" s="71"/>
      <c r="H101" s="72"/>
      <c r="I101" s="73"/>
      <c r="J101" s="74"/>
      <c r="K101" s="75"/>
      <c r="L101" s="76"/>
      <c r="M101" s="61"/>
      <c r="N101" s="61"/>
      <c r="O101" s="61"/>
      <c r="P101" s="61"/>
      <c r="Q101" s="43"/>
      <c r="R101" s="6"/>
      <c r="S101" s="18"/>
    </row>
    <row r="102" spans="1:19" ht="15">
      <c r="A102" s="6"/>
      <c r="B102" s="24"/>
      <c r="C102" s="42"/>
      <c r="D102" s="67"/>
      <c r="E102" s="68"/>
      <c r="F102" s="42"/>
      <c r="G102" s="71"/>
      <c r="H102" s="72"/>
      <c r="I102" s="73"/>
      <c r="J102" s="74"/>
      <c r="K102" s="75"/>
      <c r="L102" s="76"/>
      <c r="M102" s="61"/>
      <c r="N102" s="61"/>
      <c r="O102" s="61"/>
      <c r="P102" s="61"/>
      <c r="Q102" s="43"/>
      <c r="R102" s="6"/>
      <c r="S102" s="18"/>
    </row>
    <row r="103" spans="1:19" ht="15">
      <c r="A103" s="6"/>
      <c r="B103" s="24"/>
      <c r="C103" s="42"/>
      <c r="D103" s="67"/>
      <c r="E103" s="68"/>
      <c r="F103" s="42"/>
      <c r="G103" s="71"/>
      <c r="H103" s="72"/>
      <c r="I103" s="73"/>
      <c r="J103" s="74"/>
      <c r="K103" s="75"/>
      <c r="L103" s="76"/>
      <c r="M103" s="61"/>
      <c r="N103" s="61"/>
      <c r="O103" s="61"/>
      <c r="P103" s="61"/>
      <c r="Q103" s="43"/>
      <c r="R103" s="6"/>
      <c r="S103" s="18"/>
    </row>
    <row r="104" spans="1:19" ht="15">
      <c r="A104" s="6"/>
      <c r="B104" s="24"/>
      <c r="C104" s="42"/>
      <c r="D104" s="67"/>
      <c r="E104" s="68"/>
      <c r="F104" s="42"/>
      <c r="G104" s="71"/>
      <c r="H104" s="72"/>
      <c r="I104" s="73"/>
      <c r="J104" s="74"/>
      <c r="K104" s="75"/>
      <c r="L104" s="76"/>
      <c r="M104" s="61"/>
      <c r="N104" s="61"/>
      <c r="O104" s="61"/>
      <c r="P104" s="61"/>
      <c r="Q104" s="43"/>
      <c r="R104" s="6"/>
      <c r="S104" s="18"/>
    </row>
    <row r="105" spans="1:19" ht="15">
      <c r="A105" s="6"/>
      <c r="B105" s="24"/>
      <c r="C105" s="42"/>
      <c r="D105" s="67"/>
      <c r="E105" s="68"/>
      <c r="F105" s="42"/>
      <c r="G105" s="71"/>
      <c r="H105" s="72"/>
      <c r="I105" s="73"/>
      <c r="J105" s="74"/>
      <c r="K105" s="75"/>
      <c r="L105" s="76"/>
      <c r="M105" s="61"/>
      <c r="N105" s="61"/>
      <c r="O105" s="61"/>
      <c r="P105" s="61"/>
      <c r="Q105" s="43"/>
      <c r="R105" s="6"/>
      <c r="S105" s="18"/>
    </row>
    <row r="106" spans="1:19" ht="15">
      <c r="A106" s="6"/>
      <c r="B106" s="24"/>
      <c r="C106" s="42"/>
      <c r="D106" s="67"/>
      <c r="E106" s="68"/>
      <c r="F106" s="42"/>
      <c r="G106" s="71"/>
      <c r="H106" s="72"/>
      <c r="I106" s="73"/>
      <c r="J106" s="74"/>
      <c r="K106" s="75"/>
      <c r="L106" s="76"/>
      <c r="M106" s="61"/>
      <c r="N106" s="61"/>
      <c r="O106" s="61"/>
      <c r="P106" s="61"/>
      <c r="Q106" s="43"/>
      <c r="R106" s="6"/>
      <c r="S106" s="18"/>
    </row>
    <row r="107" spans="1:19" ht="15">
      <c r="A107" s="6"/>
      <c r="B107" s="24"/>
      <c r="C107" s="42"/>
      <c r="D107" s="67"/>
      <c r="E107" s="68"/>
      <c r="F107" s="42"/>
      <c r="G107" s="71"/>
      <c r="H107" s="72"/>
      <c r="I107" s="73"/>
      <c r="J107" s="74"/>
      <c r="K107" s="75"/>
      <c r="L107" s="76"/>
      <c r="M107" s="61"/>
      <c r="N107" s="61"/>
      <c r="O107" s="61"/>
      <c r="P107" s="61"/>
      <c r="Q107" s="43"/>
      <c r="R107" s="6"/>
      <c r="S107" s="18"/>
    </row>
    <row r="108" spans="1:19" ht="15">
      <c r="A108" s="6"/>
      <c r="B108" s="24"/>
      <c r="C108" s="42"/>
      <c r="D108" s="67"/>
      <c r="E108" s="68"/>
      <c r="F108" s="42"/>
      <c r="G108" s="71"/>
      <c r="H108" s="72"/>
      <c r="I108" s="73"/>
      <c r="J108" s="74"/>
      <c r="K108" s="75"/>
      <c r="L108" s="76"/>
      <c r="M108" s="61"/>
      <c r="N108" s="61"/>
      <c r="O108" s="61"/>
      <c r="P108" s="61"/>
      <c r="Q108" s="43"/>
      <c r="R108" s="6"/>
      <c r="S108" s="18"/>
    </row>
    <row r="109" spans="1:19" ht="15">
      <c r="A109" s="6"/>
      <c r="B109" s="24"/>
      <c r="C109" s="42"/>
      <c r="D109" s="67"/>
      <c r="E109" s="68"/>
      <c r="F109" s="42"/>
      <c r="G109" s="71"/>
      <c r="H109" s="72"/>
      <c r="I109" s="73"/>
      <c r="J109" s="74"/>
      <c r="K109" s="75"/>
      <c r="L109" s="76"/>
      <c r="M109" s="61"/>
      <c r="N109" s="61"/>
      <c r="O109" s="61"/>
      <c r="P109" s="61"/>
      <c r="Q109" s="43"/>
      <c r="R109" s="6"/>
      <c r="S109" s="18"/>
    </row>
    <row r="110" spans="1:19" ht="15">
      <c r="A110" s="6"/>
      <c r="B110" s="24"/>
      <c r="C110" s="42"/>
      <c r="D110" s="67"/>
      <c r="E110" s="68"/>
      <c r="F110" s="42"/>
      <c r="G110" s="71"/>
      <c r="H110" s="72"/>
      <c r="I110" s="73"/>
      <c r="J110" s="74"/>
      <c r="K110" s="75"/>
      <c r="L110" s="76"/>
      <c r="M110" s="61"/>
      <c r="N110" s="61"/>
      <c r="O110" s="61"/>
      <c r="P110" s="61"/>
      <c r="Q110" s="43"/>
      <c r="R110" s="6"/>
      <c r="S110" s="18"/>
    </row>
    <row r="111" spans="1:19" ht="15">
      <c r="A111" s="6"/>
      <c r="B111" s="24"/>
      <c r="C111" s="42"/>
      <c r="D111" s="67"/>
      <c r="E111" s="68"/>
      <c r="F111" s="42"/>
      <c r="G111" s="71"/>
      <c r="H111" s="72"/>
      <c r="I111" s="73"/>
      <c r="J111" s="74"/>
      <c r="K111" s="75"/>
      <c r="L111" s="76"/>
      <c r="M111" s="61"/>
      <c r="N111" s="61"/>
      <c r="O111" s="61"/>
      <c r="P111" s="61"/>
      <c r="Q111" s="43"/>
      <c r="R111" s="6"/>
      <c r="S111" s="18"/>
    </row>
    <row r="112" spans="1:19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18"/>
    </row>
    <row r="113" spans="1:19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</sheetData>
  <sheetProtection/>
  <mergeCells count="88">
    <mergeCell ref="J109:K109"/>
    <mergeCell ref="L109:P109"/>
    <mergeCell ref="D110:E110"/>
    <mergeCell ref="G110:I110"/>
    <mergeCell ref="J110:K110"/>
    <mergeCell ref="L110:P110"/>
    <mergeCell ref="D108:E108"/>
    <mergeCell ref="G108:I108"/>
    <mergeCell ref="J108:K108"/>
    <mergeCell ref="L108:P108"/>
    <mergeCell ref="D111:E111"/>
    <mergeCell ref="G111:I111"/>
    <mergeCell ref="J111:K111"/>
    <mergeCell ref="L111:P111"/>
    <mergeCell ref="D109:E109"/>
    <mergeCell ref="G109:I109"/>
    <mergeCell ref="D106:E106"/>
    <mergeCell ref="G106:I106"/>
    <mergeCell ref="J106:K106"/>
    <mergeCell ref="L106:P106"/>
    <mergeCell ref="D107:E107"/>
    <mergeCell ref="G107:I107"/>
    <mergeCell ref="J107:K107"/>
    <mergeCell ref="L107:P107"/>
    <mergeCell ref="D104:E104"/>
    <mergeCell ref="G104:I104"/>
    <mergeCell ref="J104:K104"/>
    <mergeCell ref="L104:P104"/>
    <mergeCell ref="D105:E105"/>
    <mergeCell ref="G105:I105"/>
    <mergeCell ref="J105:K105"/>
    <mergeCell ref="L105:P105"/>
    <mergeCell ref="D102:E102"/>
    <mergeCell ref="G102:I102"/>
    <mergeCell ref="J102:K102"/>
    <mergeCell ref="L102:P102"/>
    <mergeCell ref="D103:E103"/>
    <mergeCell ref="G103:I103"/>
    <mergeCell ref="J103:K103"/>
    <mergeCell ref="L103:P103"/>
    <mergeCell ref="D100:E100"/>
    <mergeCell ref="G100:I100"/>
    <mergeCell ref="J100:K100"/>
    <mergeCell ref="L100:P100"/>
    <mergeCell ref="D101:E101"/>
    <mergeCell ref="G101:I101"/>
    <mergeCell ref="J101:K101"/>
    <mergeCell ref="L101:P101"/>
    <mergeCell ref="D98:E98"/>
    <mergeCell ref="G98:I98"/>
    <mergeCell ref="J98:K98"/>
    <mergeCell ref="L98:P98"/>
    <mergeCell ref="D99:E99"/>
    <mergeCell ref="G99:I99"/>
    <mergeCell ref="J99:K99"/>
    <mergeCell ref="L99:P99"/>
    <mergeCell ref="D96:E96"/>
    <mergeCell ref="G96:I96"/>
    <mergeCell ref="J96:K96"/>
    <mergeCell ref="L96:P96"/>
    <mergeCell ref="D97:E97"/>
    <mergeCell ref="G97:I97"/>
    <mergeCell ref="J97:K97"/>
    <mergeCell ref="L97:P97"/>
    <mergeCell ref="D87:P87"/>
    <mergeCell ref="D88:P88"/>
    <mergeCell ref="C90:I90"/>
    <mergeCell ref="P90:S90"/>
    <mergeCell ref="C91:I91"/>
    <mergeCell ref="P91:S91"/>
    <mergeCell ref="Q88:R88"/>
    <mergeCell ref="D86:P86"/>
    <mergeCell ref="D1:P1"/>
    <mergeCell ref="D2:P2"/>
    <mergeCell ref="D3:P3"/>
    <mergeCell ref="A6:B6"/>
    <mergeCell ref="C6:K6"/>
    <mergeCell ref="L6:O6"/>
    <mergeCell ref="P6:S6"/>
    <mergeCell ref="B81:C81"/>
    <mergeCell ref="D81:E81"/>
    <mergeCell ref="Q3:R3"/>
    <mergeCell ref="A5:B5"/>
    <mergeCell ref="C5:K5"/>
    <mergeCell ref="L5:O5"/>
    <mergeCell ref="P5:S5"/>
    <mergeCell ref="B82:C82"/>
    <mergeCell ref="D82:E82"/>
  </mergeCells>
  <dataValidations count="2">
    <dataValidation type="list" allowBlank="1" showInputMessage="1" showErrorMessage="1" sqref="D97:E111">
      <formula1>"1997,1998,1999,2000,2001,2002,2003,2004,2005,2006,2007,2007,2008"</formula1>
    </dataValidation>
    <dataValidation type="list" allowBlank="1" showInputMessage="1" showErrorMessage="1" sqref="C97:C111">
      <formula1>"Fall,Spring,Summer"</formula1>
    </dataValidation>
  </dataValidations>
  <printOptions/>
  <pageMargins left="0.11811023622047245" right="0.11811023622047245" top="0.15748031496062992" bottom="0.15748031496062992" header="0.31496062992125984" footer="0.31496062992125984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starson</dc:creator>
  <cp:keywords/>
  <dc:description/>
  <cp:lastModifiedBy>admin</cp:lastModifiedBy>
  <cp:lastPrinted>2014-03-24T17:42:25Z</cp:lastPrinted>
  <dcterms:created xsi:type="dcterms:W3CDTF">2012-05-28T23:57:55Z</dcterms:created>
  <dcterms:modified xsi:type="dcterms:W3CDTF">2016-03-01T23:10:06Z</dcterms:modified>
  <cp:category/>
  <cp:version/>
  <cp:contentType/>
  <cp:contentStatus/>
</cp:coreProperties>
</file>